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aju Raya\Documents\"/>
    </mc:Choice>
  </mc:AlternateContent>
  <workbookProtection workbookAlgorithmName="SHA-512" workbookHashValue="KszU+tZWksgfXjxRMhOBw5JaftfwX2FLW5hU2yflGKYXGIu/UGsnL5BZcsNwKTM59bHOISUgLmCEd1GWL1LxOw==" workbookSaltValue="02tzOWr5TF3nkSK7FE1SPA==" workbookSpinCount="100000" lockStructure="1"/>
  <bookViews>
    <workbookView xWindow="0" yWindow="0" windowWidth="20490" windowHeight="8340"/>
  </bookViews>
  <sheets>
    <sheet name="Hiba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E10" i="1"/>
  <c r="F10" i="1" s="1"/>
  <c r="H10" i="1" s="1"/>
  <c r="E11" i="1"/>
  <c r="F11" i="1" s="1"/>
  <c r="E12" i="1"/>
  <c r="F12" i="1" s="1"/>
  <c r="H12" i="1" s="1"/>
  <c r="E13" i="1"/>
  <c r="F13" i="1" s="1"/>
  <c r="E14" i="1"/>
  <c r="E15" i="1"/>
  <c r="F15" i="1" s="1"/>
  <c r="E16" i="1"/>
  <c r="F16" i="1" s="1"/>
  <c r="E17" i="1"/>
  <c r="F17" i="1" s="1"/>
  <c r="E18" i="1"/>
  <c r="E19" i="1"/>
  <c r="F19" i="1" s="1"/>
  <c r="E8" i="1"/>
  <c r="F8" i="1" s="1"/>
  <c r="H8" i="1" s="1"/>
  <c r="F14" i="1"/>
  <c r="F18" i="1"/>
  <c r="G10" i="1"/>
  <c r="G11" i="1"/>
  <c r="G12" i="1"/>
  <c r="G13" i="1"/>
  <c r="G14" i="1"/>
  <c r="G15" i="1"/>
  <c r="G16" i="1"/>
  <c r="G17" i="1"/>
  <c r="G18" i="1"/>
  <c r="G19" i="1"/>
  <c r="G9" i="1"/>
  <c r="D20" i="1"/>
  <c r="E21" i="1" s="1"/>
  <c r="E23" i="1" s="1"/>
  <c r="E20" i="1" l="1"/>
  <c r="D21" i="1" s="1"/>
  <c r="H21" i="1" s="1"/>
  <c r="H18" i="1"/>
  <c r="H16" i="1"/>
  <c r="H15" i="1"/>
  <c r="H14" i="1"/>
  <c r="H11" i="1"/>
  <c r="H19" i="1"/>
  <c r="H17" i="1"/>
  <c r="H13" i="1"/>
  <c r="H9" i="1"/>
  <c r="H20" i="1" l="1"/>
  <c r="H22" i="1" s="1"/>
</calcChain>
</file>

<file path=xl/comments1.xml><?xml version="1.0" encoding="utf-8"?>
<comments xmlns="http://schemas.openxmlformats.org/spreadsheetml/2006/main">
  <authors>
    <author>Teraju Raya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Hadi Jurutera Emas:</t>
        </r>
        <r>
          <rPr>
            <sz val="9"/>
            <color indexed="81"/>
            <rFont val="Tahoma"/>
            <family val="2"/>
          </rPr>
          <t xml:space="preserve">
Masukkan hibah tahunan Tabung Haji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Hadi Jurutera Emas:</t>
        </r>
        <r>
          <rPr>
            <sz val="9"/>
            <color indexed="81"/>
            <rFont val="Tahoma"/>
            <family val="2"/>
          </rPr>
          <t xml:space="preserve">
Masukkan kadar hibah haji</t>
        </r>
      </text>
    </comment>
  </commentList>
</comments>
</file>

<file path=xl/sharedStrings.xml><?xml version="1.0" encoding="utf-8"?>
<sst xmlns="http://schemas.openxmlformats.org/spreadsheetml/2006/main" count="13" uniqueCount="12">
  <si>
    <t>Bulan</t>
  </si>
  <si>
    <t>Baki terendah</t>
  </si>
  <si>
    <t>Hibah</t>
  </si>
  <si>
    <t>Peratusan Hibah</t>
  </si>
  <si>
    <t>Purata tahunan</t>
  </si>
  <si>
    <t>Purata tahunan (maksima RM10000)</t>
  </si>
  <si>
    <t>Jumlah Keseluruhan Hibah</t>
  </si>
  <si>
    <t>Hibah Tahunan</t>
  </si>
  <si>
    <t>Hibah Haji</t>
  </si>
  <si>
    <t>www.abdhadi.com</t>
  </si>
  <si>
    <t>Hibah Tabung Haji 2017</t>
  </si>
  <si>
    <r>
      <t xml:space="preserve">*Kiraan ini adalah berdasarkan kiraan baki terendah bulanan
Isikan ruang </t>
    </r>
    <r>
      <rPr>
        <b/>
        <sz val="14"/>
        <color rgb="FF00B050"/>
        <rFont val="Calibri"/>
        <family val="2"/>
        <scheme val="minor"/>
      </rPr>
      <t>hijau</t>
    </r>
    <r>
      <rPr>
        <sz val="11"/>
        <color theme="1"/>
        <rFont val="Calibri"/>
        <family val="2"/>
        <scheme val="minor"/>
      </rPr>
      <t xml:space="preserve"> sahaja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</si>
</sst>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[$RM-4409]* #,##0.00_);_([$RM-4409]* \(#,##0.00\);_([$RM-4409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165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/>
    <xf numFmtId="0" fontId="3" fillId="0" borderId="0" xfId="2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0" xfId="2" applyBorder="1" applyAlignment="1">
      <alignment horizontal="right"/>
    </xf>
    <xf numFmtId="0" fontId="3" fillId="0" borderId="18" xfId="2" applyBorder="1" applyAlignment="1"/>
    <xf numFmtId="0" fontId="0" fillId="0" borderId="18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0" fontId="0" fillId="0" borderId="0" xfId="0" applyNumberFormat="1" applyBorder="1"/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165" fontId="0" fillId="0" borderId="20" xfId="0" applyNumberFormat="1" applyBorder="1"/>
    <xf numFmtId="0" fontId="0" fillId="0" borderId="21" xfId="0" applyBorder="1"/>
    <xf numFmtId="165" fontId="0" fillId="2" borderId="1" xfId="0" applyNumberFormat="1" applyFill="1" applyBorder="1" applyAlignment="1" applyProtection="1">
      <alignment horizontal="center" vertical="center"/>
      <protection locked="0"/>
    </xf>
    <xf numFmtId="10" fontId="0" fillId="2" borderId="13" xfId="0" applyNumberFormat="1" applyFill="1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Simpanan Tahunan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Hibah!$C$7</c:f>
              <c:strCache>
                <c:ptCount val="1"/>
                <c:pt idx="0">
                  <c:v>Bulan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Hibah!$C$8:$C$19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Hibah!$D$7</c:f>
              <c:strCache>
                <c:ptCount val="1"/>
                <c:pt idx="0">
                  <c:v>Baki terendah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Hibah!$D$8:$D$19</c:f>
              <c:numCache>
                <c:formatCode>_([$RM-4409]* #,##0.00_);_([$RM-4409]* \(#,##0.00\);_([$RM-4409]* "-"??_);_(@_)</c:formatCode>
                <c:ptCount val="12"/>
                <c:pt idx="0">
                  <c:v>1765</c:v>
                </c:pt>
                <c:pt idx="1">
                  <c:v>1970</c:v>
                </c:pt>
                <c:pt idx="2">
                  <c:v>3050.58</c:v>
                </c:pt>
                <c:pt idx="3">
                  <c:v>3590.58</c:v>
                </c:pt>
                <c:pt idx="4">
                  <c:v>4100.58</c:v>
                </c:pt>
                <c:pt idx="5">
                  <c:v>6200</c:v>
                </c:pt>
                <c:pt idx="6">
                  <c:v>8000</c:v>
                </c:pt>
                <c:pt idx="7">
                  <c:v>15000</c:v>
                </c:pt>
                <c:pt idx="8">
                  <c:v>11000</c:v>
                </c:pt>
                <c:pt idx="9">
                  <c:v>13900</c:v>
                </c:pt>
                <c:pt idx="10">
                  <c:v>14000</c:v>
                </c:pt>
                <c:pt idx="11">
                  <c:v>16320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171928"/>
        <c:axId val="473169184"/>
      </c:lineChart>
      <c:catAx>
        <c:axId val="47317192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169184"/>
        <c:crosses val="autoZero"/>
        <c:auto val="1"/>
        <c:lblAlgn val="ctr"/>
        <c:lblOffset val="100"/>
        <c:noMultiLvlLbl val="0"/>
      </c:catAx>
      <c:valAx>
        <c:axId val="4731691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17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5</xdr:row>
      <xdr:rowOff>57149</xdr:rowOff>
    </xdr:from>
    <xdr:to>
      <xdr:col>15</xdr:col>
      <xdr:colOff>0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142875</xdr:colOff>
      <xdr:row>2</xdr:row>
      <xdr:rowOff>25842</xdr:rowOff>
    </xdr:from>
    <xdr:to>
      <xdr:col>12</xdr:col>
      <xdr:colOff>321424</xdr:colOff>
      <xdr:row>5</xdr:row>
      <xdr:rowOff>38099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225867"/>
          <a:ext cx="2912224" cy="659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dhadi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24"/>
  <sheetViews>
    <sheetView showGridLines="0" tabSelected="1" zoomScale="90" zoomScaleNormal="90" workbookViewId="0">
      <selection activeCell="D19" sqref="D19"/>
    </sheetView>
  </sheetViews>
  <sheetFormatPr defaultRowHeight="15" x14ac:dyDescent="0.25"/>
  <cols>
    <col min="1" max="1" width="3.28515625" customWidth="1"/>
    <col min="2" max="2" width="1.5703125" customWidth="1"/>
    <col min="3" max="3" width="15.85546875" customWidth="1"/>
    <col min="4" max="4" width="17.5703125" customWidth="1"/>
    <col min="5" max="5" width="12.42578125" hidden="1" customWidth="1"/>
    <col min="6" max="6" width="15.5703125" customWidth="1"/>
    <col min="7" max="7" width="14.28515625" hidden="1" customWidth="1"/>
    <col min="8" max="8" width="17.85546875" customWidth="1"/>
    <col min="11" max="11" width="13.5703125" customWidth="1"/>
    <col min="16" max="16" width="1.5703125" customWidth="1"/>
  </cols>
  <sheetData>
    <row r="1" spans="2:16" ht="16.5" customHeight="1" thickBot="1" x14ac:dyDescent="0.3"/>
    <row r="2" spans="2:16" ht="7.5" customHeight="1" thickBot="1" x14ac:dyDescent="0.3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2:16" ht="27" customHeight="1" thickBot="1" x14ac:dyDescent="0.3">
      <c r="B3" s="25"/>
      <c r="C3" s="18" t="s">
        <v>10</v>
      </c>
      <c r="D3" s="19"/>
      <c r="E3" s="19"/>
      <c r="F3" s="19"/>
      <c r="G3" s="19"/>
      <c r="H3" s="20"/>
      <c r="I3" s="14"/>
      <c r="J3" s="14"/>
      <c r="K3" s="14"/>
      <c r="L3" s="14"/>
      <c r="M3" s="14"/>
      <c r="N3" s="26" t="s">
        <v>9</v>
      </c>
      <c r="O3" s="26"/>
      <c r="P3" s="27"/>
    </row>
    <row r="4" spans="2:16" ht="8.25" customHeight="1" x14ac:dyDescent="0.25">
      <c r="B4" s="25"/>
      <c r="C4" s="17"/>
      <c r="D4" s="17"/>
      <c r="E4" s="17"/>
      <c r="F4" s="17"/>
      <c r="G4" s="16"/>
      <c r="H4" s="17"/>
      <c r="I4" s="14"/>
      <c r="J4" s="14"/>
      <c r="K4" s="14"/>
      <c r="L4" s="14"/>
      <c r="M4" s="14"/>
      <c r="N4" s="14"/>
      <c r="O4" s="14"/>
      <c r="P4" s="28"/>
    </row>
    <row r="5" spans="2:16" ht="15.75" thickBot="1" x14ac:dyDescent="0.3">
      <c r="B5" s="25"/>
      <c r="C5" s="29" t="s">
        <v>7</v>
      </c>
      <c r="D5" s="40">
        <v>4.4999999999999998E-2</v>
      </c>
      <c r="E5" s="30"/>
      <c r="F5" s="29" t="s">
        <v>8</v>
      </c>
      <c r="G5" s="31">
        <v>1.7500000000000002E-2</v>
      </c>
      <c r="H5" s="40">
        <v>1.7500000000000002E-2</v>
      </c>
      <c r="I5" s="14"/>
      <c r="J5" s="14"/>
      <c r="K5" s="14"/>
      <c r="L5" s="14"/>
      <c r="M5" s="14"/>
      <c r="N5" s="14"/>
      <c r="O5" s="14"/>
      <c r="P5" s="28"/>
    </row>
    <row r="6" spans="2:16" ht="8.25" customHeight="1" thickTop="1" thickBot="1" x14ac:dyDescent="0.3">
      <c r="B6" s="25"/>
      <c r="C6" s="30"/>
      <c r="D6" s="32"/>
      <c r="E6" s="30"/>
      <c r="F6" s="30"/>
      <c r="G6" s="31"/>
      <c r="H6" s="32"/>
      <c r="I6" s="14"/>
      <c r="J6" s="14"/>
      <c r="K6" s="14"/>
      <c r="L6" s="14"/>
      <c r="M6" s="14"/>
      <c r="N6" s="14"/>
      <c r="O6" s="14"/>
      <c r="P6" s="28"/>
    </row>
    <row r="7" spans="2:16" x14ac:dyDescent="0.25">
      <c r="B7" s="25"/>
      <c r="C7" s="9" t="s">
        <v>0</v>
      </c>
      <c r="D7" s="10" t="s">
        <v>1</v>
      </c>
      <c r="E7" s="10" t="s">
        <v>2</v>
      </c>
      <c r="F7" s="10" t="s">
        <v>3</v>
      </c>
      <c r="G7" s="10"/>
      <c r="H7" s="11" t="s">
        <v>2</v>
      </c>
      <c r="I7" s="14"/>
      <c r="J7" s="14"/>
      <c r="K7" s="14"/>
      <c r="L7" s="14"/>
      <c r="M7" s="14"/>
      <c r="N7" s="14"/>
      <c r="O7" s="14"/>
      <c r="P7" s="28"/>
    </row>
    <row r="8" spans="2:16" x14ac:dyDescent="0.25">
      <c r="B8" s="25"/>
      <c r="C8" s="5">
        <v>1</v>
      </c>
      <c r="D8" s="39">
        <v>1765</v>
      </c>
      <c r="E8" s="2">
        <f>D8*D$5*(13-C8)/12</f>
        <v>79.424999999999997</v>
      </c>
      <c r="F8" s="4">
        <f>E8/D8</f>
        <v>4.4999999999999998E-2</v>
      </c>
      <c r="G8" s="3">
        <v>1765.11</v>
      </c>
      <c r="H8" s="6">
        <f>G8*F8</f>
        <v>79.429949999999991</v>
      </c>
      <c r="I8" s="14"/>
      <c r="J8" s="14"/>
      <c r="K8" s="14"/>
      <c r="L8" s="14"/>
      <c r="M8" s="14"/>
      <c r="N8" s="14"/>
      <c r="O8" s="14"/>
      <c r="P8" s="28"/>
    </row>
    <row r="9" spans="2:16" x14ac:dyDescent="0.25">
      <c r="B9" s="25"/>
      <c r="C9" s="5">
        <v>2</v>
      </c>
      <c r="D9" s="39">
        <v>1970</v>
      </c>
      <c r="E9" s="2">
        <f>D9*D$5*(13-C9)/12</f>
        <v>81.262499999999989</v>
      </c>
      <c r="F9" s="4">
        <f>E9/D9</f>
        <v>4.1249999999999995E-2</v>
      </c>
      <c r="G9" s="3">
        <f>D9-D8</f>
        <v>205</v>
      </c>
      <c r="H9" s="6">
        <f t="shared" ref="H9:H19" si="0">G9*F9</f>
        <v>8.4562499999999989</v>
      </c>
      <c r="I9" s="14"/>
      <c r="J9" s="14"/>
      <c r="K9" s="14"/>
      <c r="L9" s="14"/>
      <c r="M9" s="14"/>
      <c r="N9" s="14"/>
      <c r="O9" s="14"/>
      <c r="P9" s="28"/>
    </row>
    <row r="10" spans="2:16" x14ac:dyDescent="0.25">
      <c r="B10" s="25"/>
      <c r="C10" s="5">
        <v>3</v>
      </c>
      <c r="D10" s="39">
        <v>3050.58</v>
      </c>
      <c r="E10" s="2">
        <f>D10*D$5*(13-C10)/12</f>
        <v>114.39675</v>
      </c>
      <c r="F10" s="4">
        <f>E10/D10</f>
        <v>3.7499999999999999E-2</v>
      </c>
      <c r="G10" s="3">
        <f>D10-D9</f>
        <v>1080.58</v>
      </c>
      <c r="H10" s="6">
        <f t="shared" si="0"/>
        <v>40.521749999999997</v>
      </c>
      <c r="I10" s="14"/>
      <c r="J10" s="14"/>
      <c r="K10" s="14"/>
      <c r="L10" s="14"/>
      <c r="M10" s="14"/>
      <c r="N10" s="14"/>
      <c r="O10" s="14"/>
      <c r="P10" s="28"/>
    </row>
    <row r="11" spans="2:16" x14ac:dyDescent="0.25">
      <c r="B11" s="25"/>
      <c r="C11" s="5">
        <v>4</v>
      </c>
      <c r="D11" s="39">
        <v>3590.58</v>
      </c>
      <c r="E11" s="2">
        <f>D11*D$5*(13-C11)/12</f>
        <v>121.182075</v>
      </c>
      <c r="F11" s="4">
        <f>E11/D11</f>
        <v>3.3750000000000002E-2</v>
      </c>
      <c r="G11" s="3">
        <f>D11-D10</f>
        <v>540</v>
      </c>
      <c r="H11" s="6">
        <f t="shared" si="0"/>
        <v>18.225000000000001</v>
      </c>
      <c r="I11" s="14"/>
      <c r="J11" s="14"/>
      <c r="K11" s="14"/>
      <c r="L11" s="14"/>
      <c r="M11" s="14"/>
      <c r="N11" s="14"/>
      <c r="O11" s="14"/>
      <c r="P11" s="28"/>
    </row>
    <row r="12" spans="2:16" x14ac:dyDescent="0.25">
      <c r="B12" s="25"/>
      <c r="C12" s="5">
        <v>5</v>
      </c>
      <c r="D12" s="39">
        <v>4100.58</v>
      </c>
      <c r="E12" s="2">
        <f>D12*D$5*(13-C12)/12</f>
        <v>123.01739999999999</v>
      </c>
      <c r="F12" s="4">
        <f>E12/D12</f>
        <v>0.03</v>
      </c>
      <c r="G12" s="3">
        <f>D12-D11</f>
        <v>510</v>
      </c>
      <c r="H12" s="6">
        <f t="shared" si="0"/>
        <v>15.299999999999999</v>
      </c>
      <c r="I12" s="14"/>
      <c r="J12" s="14"/>
      <c r="K12" s="14"/>
      <c r="L12" s="14"/>
      <c r="M12" s="14"/>
      <c r="N12" s="14"/>
      <c r="O12" s="14"/>
      <c r="P12" s="28"/>
    </row>
    <row r="13" spans="2:16" x14ac:dyDescent="0.25">
      <c r="B13" s="25"/>
      <c r="C13" s="5">
        <v>6</v>
      </c>
      <c r="D13" s="39">
        <v>6200</v>
      </c>
      <c r="E13" s="2">
        <f>D13*D$5*(13-C13)/12</f>
        <v>162.75</v>
      </c>
      <c r="F13" s="4">
        <f>E13/D13</f>
        <v>2.6249999999999999E-2</v>
      </c>
      <c r="G13" s="3">
        <f>D13-D12</f>
        <v>2099.42</v>
      </c>
      <c r="H13" s="6">
        <f t="shared" si="0"/>
        <v>55.109774999999999</v>
      </c>
      <c r="I13" s="14"/>
      <c r="J13" s="14"/>
      <c r="K13" s="14"/>
      <c r="L13" s="14"/>
      <c r="M13" s="14"/>
      <c r="N13" s="14"/>
      <c r="O13" s="14"/>
      <c r="P13" s="28"/>
    </row>
    <row r="14" spans="2:16" x14ac:dyDescent="0.25">
      <c r="B14" s="25"/>
      <c r="C14" s="5">
        <v>7</v>
      </c>
      <c r="D14" s="39">
        <v>8000</v>
      </c>
      <c r="E14" s="2">
        <f>D14*D$5*(13-C14)/12</f>
        <v>180</v>
      </c>
      <c r="F14" s="4">
        <f>E14/D14</f>
        <v>2.2499999999999999E-2</v>
      </c>
      <c r="G14" s="3">
        <f>D14-D13</f>
        <v>1800</v>
      </c>
      <c r="H14" s="6">
        <f t="shared" si="0"/>
        <v>40.5</v>
      </c>
      <c r="I14" s="14"/>
      <c r="J14" s="14"/>
      <c r="K14" s="14"/>
      <c r="L14" s="14"/>
      <c r="M14" s="14"/>
      <c r="N14" s="14"/>
      <c r="O14" s="14"/>
      <c r="P14" s="28"/>
    </row>
    <row r="15" spans="2:16" x14ac:dyDescent="0.25">
      <c r="B15" s="25"/>
      <c r="C15" s="5">
        <v>8</v>
      </c>
      <c r="D15" s="39">
        <v>15000</v>
      </c>
      <c r="E15" s="2">
        <f>D15*D$5*(13-C15)/12</f>
        <v>281.25</v>
      </c>
      <c r="F15" s="4">
        <f>E15/D15</f>
        <v>1.8749999999999999E-2</v>
      </c>
      <c r="G15" s="3">
        <f>D15-D14</f>
        <v>7000</v>
      </c>
      <c r="H15" s="6">
        <f t="shared" si="0"/>
        <v>131.25</v>
      </c>
      <c r="I15" s="14"/>
      <c r="J15" s="14"/>
      <c r="K15" s="14"/>
      <c r="L15" s="14"/>
      <c r="M15" s="14"/>
      <c r="N15" s="14"/>
      <c r="O15" s="14"/>
      <c r="P15" s="28"/>
    </row>
    <row r="16" spans="2:16" x14ac:dyDescent="0.25">
      <c r="B16" s="25"/>
      <c r="C16" s="5">
        <v>9</v>
      </c>
      <c r="D16" s="39">
        <v>11000</v>
      </c>
      <c r="E16" s="2">
        <f>D16*D$5*(13-C16)/12</f>
        <v>165</v>
      </c>
      <c r="F16" s="4">
        <f>E16/D16</f>
        <v>1.4999999999999999E-2</v>
      </c>
      <c r="G16" s="3">
        <f>D16-D15</f>
        <v>-4000</v>
      </c>
      <c r="H16" s="6">
        <f t="shared" si="0"/>
        <v>-60</v>
      </c>
      <c r="I16" s="14"/>
      <c r="J16" s="14"/>
      <c r="K16" s="14"/>
      <c r="L16" s="14"/>
      <c r="M16" s="14"/>
      <c r="N16" s="14"/>
      <c r="O16" s="14"/>
      <c r="P16" s="28"/>
    </row>
    <row r="17" spans="2:16" x14ac:dyDescent="0.25">
      <c r="B17" s="25"/>
      <c r="C17" s="5">
        <v>10</v>
      </c>
      <c r="D17" s="39">
        <v>13900</v>
      </c>
      <c r="E17" s="2">
        <f>D17*D$5*(13-C17)/12</f>
        <v>156.375</v>
      </c>
      <c r="F17" s="4">
        <f>E17/D17</f>
        <v>1.125E-2</v>
      </c>
      <c r="G17" s="3">
        <f>D17-D16</f>
        <v>2900</v>
      </c>
      <c r="H17" s="6">
        <f t="shared" si="0"/>
        <v>32.625</v>
      </c>
      <c r="I17" s="14"/>
      <c r="J17" s="14"/>
      <c r="K17" s="14"/>
      <c r="L17" s="14"/>
      <c r="M17" s="14"/>
      <c r="N17" s="14"/>
      <c r="O17" s="14"/>
      <c r="P17" s="28"/>
    </row>
    <row r="18" spans="2:16" x14ac:dyDescent="0.25">
      <c r="B18" s="25"/>
      <c r="C18" s="5">
        <v>11</v>
      </c>
      <c r="D18" s="39">
        <v>14000</v>
      </c>
      <c r="E18" s="2">
        <f>D18*D$5*(13-C18)/12</f>
        <v>105</v>
      </c>
      <c r="F18" s="4">
        <f>E18/D18</f>
        <v>7.4999999999999997E-3</v>
      </c>
      <c r="G18" s="3">
        <f>D18-D17</f>
        <v>100</v>
      </c>
      <c r="H18" s="6">
        <f t="shared" si="0"/>
        <v>0.75</v>
      </c>
      <c r="I18" s="14"/>
      <c r="J18" s="14"/>
      <c r="K18" s="1"/>
      <c r="L18" s="14"/>
      <c r="M18" s="14"/>
      <c r="N18" s="14"/>
      <c r="O18" s="14"/>
      <c r="P18" s="28"/>
    </row>
    <row r="19" spans="2:16" x14ac:dyDescent="0.25">
      <c r="B19" s="25"/>
      <c r="C19" s="5">
        <v>12</v>
      </c>
      <c r="D19" s="39">
        <v>16320</v>
      </c>
      <c r="E19" s="2">
        <f>D19*D$5*(13-C19)/12</f>
        <v>61.199999999999996</v>
      </c>
      <c r="F19" s="4">
        <f>E19/D19</f>
        <v>3.7499999999999999E-3</v>
      </c>
      <c r="G19" s="3">
        <f>D19-D18</f>
        <v>2320</v>
      </c>
      <c r="H19" s="6">
        <f t="shared" si="0"/>
        <v>8.6999999999999993</v>
      </c>
      <c r="I19" s="14"/>
      <c r="J19" s="14"/>
      <c r="K19" s="1"/>
      <c r="L19" s="14"/>
      <c r="M19" s="14"/>
      <c r="N19" s="14"/>
      <c r="O19" s="14"/>
      <c r="P19" s="28"/>
    </row>
    <row r="20" spans="2:16" x14ac:dyDescent="0.25">
      <c r="B20" s="25"/>
      <c r="C20" s="5" t="s">
        <v>4</v>
      </c>
      <c r="D20" s="3">
        <f>AVERAGE(D8:D19)</f>
        <v>8241.3949999999986</v>
      </c>
      <c r="E20" s="2" t="b">
        <f>D20&gt;=10000</f>
        <v>0</v>
      </c>
      <c r="F20" s="2"/>
      <c r="G20" s="2"/>
      <c r="H20" s="6">
        <f>SUM(H8:H19)</f>
        <v>370.86772499999995</v>
      </c>
      <c r="I20" s="14"/>
      <c r="J20" s="14"/>
      <c r="K20" s="1"/>
      <c r="L20" s="14"/>
      <c r="M20" s="14"/>
      <c r="N20" s="14"/>
      <c r="O20" s="14"/>
      <c r="P20" s="28"/>
    </row>
    <row r="21" spans="2:16" ht="45" x14ac:dyDescent="0.25">
      <c r="B21" s="25"/>
      <c r="C21" s="7" t="s">
        <v>5</v>
      </c>
      <c r="D21" s="3">
        <f>IF(E20,10000,D20)</f>
        <v>8241.3949999999986</v>
      </c>
      <c r="E21" s="2">
        <f>D20*4.5%</f>
        <v>370.86277499999994</v>
      </c>
      <c r="F21" s="2"/>
      <c r="G21" s="2"/>
      <c r="H21" s="6">
        <f>D21*H5</f>
        <v>144.2244125</v>
      </c>
      <c r="I21" s="14"/>
      <c r="J21" s="14"/>
      <c r="K21" s="14"/>
      <c r="L21" s="14"/>
      <c r="M21" s="14"/>
      <c r="N21" s="14"/>
      <c r="O21" s="14"/>
      <c r="P21" s="28"/>
    </row>
    <row r="22" spans="2:16" ht="41.25" customHeight="1" thickBot="1" x14ac:dyDescent="0.3">
      <c r="B22" s="25"/>
      <c r="C22" s="12" t="s">
        <v>6</v>
      </c>
      <c r="D22" s="13"/>
      <c r="E22" s="13"/>
      <c r="F22" s="13"/>
      <c r="G22" s="8"/>
      <c r="H22" s="21">
        <f>H21+H20</f>
        <v>515.09213749999992</v>
      </c>
      <c r="I22" s="14"/>
      <c r="J22" s="33" t="s">
        <v>11</v>
      </c>
      <c r="K22" s="34"/>
      <c r="L22" s="34"/>
      <c r="M22" s="34"/>
      <c r="N22" s="34"/>
      <c r="O22" s="34"/>
      <c r="P22" s="28"/>
    </row>
    <row r="23" spans="2:16" ht="7.5" customHeight="1" thickBot="1" x14ac:dyDescent="0.3">
      <c r="B23" s="35"/>
      <c r="C23" s="36"/>
      <c r="D23" s="36"/>
      <c r="E23" s="37">
        <f>E21+E22</f>
        <v>370.86277499999994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8"/>
    </row>
    <row r="24" spans="2:16" x14ac:dyDescent="0.25">
      <c r="F24" s="15"/>
      <c r="G24" s="15"/>
      <c r="H24" s="15"/>
    </row>
  </sheetData>
  <sheetProtection algorithmName="SHA-512" hashValue="umqziZyqpvLL5tJSMFWHbYq1CPlbMhGmnJvw8pWsJT65edwZQEFEk9PDaBGQvOEi9j608tDJMdOs0BDnOYDCMg==" saltValue="2HeFvFfhSs7+xnGZ6/IHHw==" spinCount="100000" sheet="1" objects="1" scenarios="1" selectLockedCells="1"/>
  <protectedRanges>
    <protectedRange algorithmName="SHA-512" hashValue="XoK8h8TUIqQSBKxVC/uEPAPBvE+nQjrO1sIDm7lfjGgKlmDelen8qQv+kSW8fC1S+4FsMIR3/rC6rpJr1Qowtg==" saltValue="GybJevMaRRxNiVJBpV2LbQ==" spinCount="100000" sqref="H5" name="hibah haji"/>
    <protectedRange algorithmName="SHA-512" hashValue="QLv+y/dX2D1zoxflud6PiD4luu7XOgdS7BoFgjENQOwK0lBwXl88WCi8Uc51tmwxhEliy/4tvFdlooXGPai9ig==" saltValue="aysz6l2wm5SYdsHCOTv/GA==" spinCount="100000" sqref="D5" name="hibah tahunan"/>
    <protectedRange algorithmName="SHA-512" hashValue="JEBVXfHxOtADJ2H9HzxXf1y4ZDwbNjV4z4TDlyCPt+dQwGrip4tEuCax9IiAFyWqwlCSu2108rKQEecD4dpGXQ==" saltValue="Fl9nLCJH6iyL3mwimINcXA==" spinCount="100000" sqref="D8:D19" name="simpanan"/>
  </protectedRanges>
  <mergeCells count="5">
    <mergeCell ref="C3:H3"/>
    <mergeCell ref="C22:F22"/>
    <mergeCell ref="F24:H24"/>
    <mergeCell ref="N3:O3"/>
    <mergeCell ref="J22:O22"/>
  </mergeCells>
  <hyperlinks>
    <hyperlink ref="N3" r:id="rId1"/>
  </hyperlinks>
  <pageMargins left="0.7" right="0.7" top="0.75" bottom="0.75" header="0.3" footer="0.3"/>
  <pageSetup paperSize="9" orientation="portrait" horizontalDpi="4294967293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Hibah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Teraju Raya</dc:creator>
  <cp:lastModifiedBy>Teraju Raya</cp:lastModifiedBy>
  <dcterms:created xsi:type="dcterms:W3CDTF">2018-02-28T01:02:19Z</dcterms:created>
  <dcterms:modified xsi:type="dcterms:W3CDTF">2018-02-28T02:40:11Z</dcterms:modified>
</cp:coreProperties>
</file>